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Ondrejickova\Desktop\PROGRAMOVÉ OBDOBIE 2014-2020\OP  INTEGROVANÁ INFRAŠTRUKTÚRA - WIFI PRE TEBA\WIFI PRE TEBA\NOVÉ VO\"/>
    </mc:Choice>
  </mc:AlternateContent>
  <xr:revisionPtr revIDLastSave="0" documentId="8_{BAB1778F-3B62-4750-BDDB-9AF7BF7DD2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drobný popis AP" sheetId="1" r:id="rId1"/>
    <sheet name="Príklad č. 1 - inštruktáž " sheetId="2" r:id="rId2"/>
    <sheet name="Príklad č. 2 - inštruktáž" sheetId="3" r:id="rId3"/>
  </sheets>
  <definedNames>
    <definedName name="_ftnref1" localSheetId="0">'Podrobný popis AP'!$B$4</definedName>
    <definedName name="_ftnref1" localSheetId="2">'Príklad č. 2 - inštruktáž'!$B$4</definedName>
    <definedName name="_ftnref2" localSheetId="0">'Podrobný popis AP'!$G$4</definedName>
    <definedName name="_ftnref2" localSheetId="2">'Príklad č. 2 - inštruktáž'!$G$4</definedName>
    <definedName name="_ftnref3" localSheetId="0">'Podrobný popis AP'!#REF!</definedName>
    <definedName name="_ftnref3" localSheetId="2">'Príklad č. 2 - inštruktáž'!#REF!</definedName>
    <definedName name="_ftnref4" localSheetId="0">'Podrobný popis AP'!#REF!</definedName>
    <definedName name="_ftnref4" localSheetId="2">'Príklad č. 2 - inštruktáž'!#REF!</definedName>
    <definedName name="_xlnm.Print_Area" localSheetId="0">'Podrobný popis AP'!$A$1:$G$28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5" i="3"/>
  <c r="F6" i="3"/>
  <c r="F7" i="3"/>
  <c r="F8" i="3"/>
  <c r="F9" i="3"/>
  <c r="F11" i="3"/>
  <c r="F12" i="3"/>
  <c r="F13" i="3"/>
  <c r="F14" i="3"/>
  <c r="F15" i="3"/>
  <c r="F17" i="3"/>
  <c r="F18" i="3"/>
  <c r="F19" i="3"/>
  <c r="F20" i="3"/>
  <c r="F21" i="3"/>
  <c r="F23" i="3"/>
  <c r="F24" i="3"/>
  <c r="F25" i="3"/>
  <c r="F26" i="3"/>
  <c r="F27" i="3"/>
  <c r="F29" i="3"/>
  <c r="F30" i="3"/>
  <c r="F31" i="3"/>
  <c r="F32" i="3"/>
  <c r="F33" i="3"/>
  <c r="F35" i="3"/>
  <c r="F36" i="3"/>
  <c r="F37" i="3"/>
  <c r="F38" i="3"/>
  <c r="F39" i="3"/>
  <c r="F41" i="3"/>
  <c r="F42" i="3"/>
  <c r="F43" i="3"/>
  <c r="F44" i="3"/>
  <c r="F45" i="3"/>
  <c r="F47" i="3"/>
  <c r="F48" i="3"/>
  <c r="F49" i="3"/>
  <c r="F50" i="3"/>
  <c r="F51" i="3"/>
  <c r="F52" i="3"/>
  <c r="F5" i="2"/>
  <c r="F6" i="2"/>
  <c r="F8" i="2"/>
  <c r="F10" i="2"/>
  <c r="F11" i="2"/>
  <c r="F12" i="2"/>
  <c r="F13" i="2"/>
  <c r="F14" i="2"/>
  <c r="F5" i="1"/>
  <c r="F6" i="1"/>
  <c r="F7" i="1"/>
  <c r="F8" i="1"/>
  <c r="F9" i="1"/>
  <c r="F23" i="1"/>
  <c r="F24" i="1"/>
  <c r="F25" i="1"/>
  <c r="F26" i="1"/>
  <c r="F27" i="1"/>
  <c r="F18" i="1"/>
  <c r="F19" i="1"/>
  <c r="F12" i="1"/>
  <c r="F13" i="1"/>
  <c r="F17" i="1"/>
  <c r="F20" i="1"/>
  <c r="F21" i="1"/>
  <c r="F11" i="1"/>
  <c r="F14" i="1"/>
  <c r="F15" i="1"/>
  <c r="F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4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V riadkoch nižšie prijímateľ uvedie komponenty, ktoré tvoria prístupový bod (AP).</t>
        </r>
      </text>
    </comment>
    <comment ref="B10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V riadkoch nižšie prijímateľ uvedie komponenty, ktoré tvoria prístupový bod (AP).</t>
        </r>
      </text>
    </comment>
    <comment ref="B16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V riadkoch nižšie prijímateľ uvedie komponenty, ktoré tvoria prístupový bod (AP).</t>
        </r>
      </text>
    </comment>
    <comment ref="B22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V riadkoch nižšie prijímateľ uvedie komponenty, ktoré tvoria prístupový bod (AP).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jendotku kus (ks).
</t>
        </r>
      </text>
    </comment>
    <comment ref="C6" authorId="0" shapeId="0" xr:uid="{00000000-0006-0000-0100-000002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človekodeň (ČD) alebo hodina (hod).</t>
        </r>
      </text>
    </comment>
    <comment ref="C7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súbor alebo rozpísať jednotlivé komponenty ešte detailnejšie v pridaných riadkoch nižšie.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jendotku kus (ks).
</t>
        </r>
      </text>
    </comment>
    <comment ref="C11" authorId="0" shapeId="0" xr:uid="{00000000-0006-0000-0100-000005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človekodeň (ČD) alebo hodina (hod).</t>
        </r>
      </text>
    </comment>
    <comment ref="C12" authorId="0" shapeId="0" xr:uid="{00000000-0006-0000-0100-000006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súbor alebo rozpísať jednotlivé komponenty ešte detailnejšie v pridaných riadkoch nižšie.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00000000-0006-0000-0200-000001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jendotku kus (ks).
</t>
        </r>
      </text>
    </comment>
    <comment ref="C6" authorId="0" shapeId="0" xr:uid="{00000000-0006-0000-0200-000002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človekodeň (ČD) alebo hodina (hod).</t>
        </r>
      </text>
    </comment>
    <comment ref="C7" authorId="0" shapeId="0" xr:uid="{00000000-0006-0000-0200-000003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meter (m).</t>
        </r>
      </text>
    </comment>
    <comment ref="C8" authorId="0" shapeId="0" xr:uid="{00000000-0006-0000-0200-000004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súbor alebo rozpísať jednotlivé komponenty ešte detailnejšie v pridaných riadkoch nižšie.</t>
        </r>
      </text>
    </comment>
    <comment ref="C11" authorId="0" shapeId="0" xr:uid="{00000000-0006-0000-0200-000005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jendotku kus (ks).
</t>
        </r>
      </text>
    </comment>
    <comment ref="C12" authorId="0" shapeId="0" xr:uid="{00000000-0006-0000-0200-000006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človekodeň (ČD) alebo hodina (hod).</t>
        </r>
      </text>
    </comment>
    <comment ref="C13" authorId="0" shapeId="0" xr:uid="{00000000-0006-0000-0200-000007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meter (m).</t>
        </r>
      </text>
    </comment>
    <comment ref="C14" authorId="0" shapeId="0" xr:uid="{00000000-0006-0000-0200-000008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súbor alebo rozpísať jednotlivé komponenty ešte detailnejšie v pridaných riadkoch nižšie.</t>
        </r>
      </text>
    </comment>
    <comment ref="C17" authorId="0" shapeId="0" xr:uid="{00000000-0006-0000-0200-000009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jendotku kus (ks).
</t>
        </r>
      </text>
    </comment>
    <comment ref="C18" authorId="0" shapeId="0" xr:uid="{00000000-0006-0000-0200-00000A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človekodeň (ČD) alebo hodina (hod).</t>
        </r>
      </text>
    </comment>
    <comment ref="C19" authorId="0" shapeId="0" xr:uid="{00000000-0006-0000-0200-00000B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meter (m).</t>
        </r>
      </text>
    </comment>
    <comment ref="C20" authorId="0" shapeId="0" xr:uid="{00000000-0006-0000-0200-00000C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súbor alebo rozpísať jednotlivé komponenty ešte detailnejšie v pridaných riadkoch nižšie.</t>
        </r>
      </text>
    </comment>
    <comment ref="C23" authorId="0" shapeId="0" xr:uid="{00000000-0006-0000-0200-00000D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jendotku kus (ks).
</t>
        </r>
      </text>
    </comment>
    <comment ref="C24" authorId="0" shapeId="0" xr:uid="{00000000-0006-0000-0200-00000E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človekodeň (ČD) alebo hodina (hod).</t>
        </r>
      </text>
    </comment>
    <comment ref="C25" authorId="0" shapeId="0" xr:uid="{00000000-0006-0000-0200-00000F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meter (m).</t>
        </r>
      </text>
    </comment>
    <comment ref="C26" authorId="0" shapeId="0" xr:uid="{00000000-0006-0000-0200-000010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súbor alebo rozpísať jednotlivé komponenty ešte detailnejšie v pridaných riadkoch nižšie.</t>
        </r>
      </text>
    </comment>
    <comment ref="C29" authorId="0" shapeId="0" xr:uid="{00000000-0006-0000-0200-000011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jendotku kus (ks).
</t>
        </r>
      </text>
    </comment>
    <comment ref="C30" authorId="0" shapeId="0" xr:uid="{00000000-0006-0000-0200-000012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človekodeň (ČD) alebo hodina (hod).</t>
        </r>
      </text>
    </comment>
    <comment ref="C31" authorId="0" shapeId="0" xr:uid="{00000000-0006-0000-0200-000013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meter (m).</t>
        </r>
      </text>
    </comment>
    <comment ref="C32" authorId="0" shapeId="0" xr:uid="{00000000-0006-0000-0200-000014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súbor alebo rozpísať jednotlivé komponenty ešte detailnejšie v pridaných riadkoch nižšie.</t>
        </r>
      </text>
    </comment>
    <comment ref="C35" authorId="0" shapeId="0" xr:uid="{00000000-0006-0000-0200-000015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jendotku kus (ks).
</t>
        </r>
      </text>
    </comment>
    <comment ref="C36" authorId="0" shapeId="0" xr:uid="{00000000-0006-0000-0200-000016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človekodeň (ČD) alebo hodina (hod).</t>
        </r>
      </text>
    </comment>
    <comment ref="C37" authorId="0" shapeId="0" xr:uid="{00000000-0006-0000-0200-000017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meter (m).</t>
        </r>
      </text>
    </comment>
    <comment ref="C38" authorId="0" shapeId="0" xr:uid="{00000000-0006-0000-0200-000018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súbor alebo rozpísať jednotlivé komponenty ešte detailnejšie v pridaných riadkoch nižšie.</t>
        </r>
      </text>
    </comment>
    <comment ref="C41" authorId="0" shapeId="0" xr:uid="{00000000-0006-0000-0200-000019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jendotku kus (ks).
</t>
        </r>
      </text>
    </comment>
    <comment ref="C42" authorId="0" shapeId="0" xr:uid="{00000000-0006-0000-0200-00001A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človekodeň (ČD) alebo hodina (hod).</t>
        </r>
      </text>
    </comment>
    <comment ref="C43" authorId="0" shapeId="0" xr:uid="{00000000-0006-0000-0200-00001B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meter (m).</t>
        </r>
      </text>
    </comment>
    <comment ref="C44" authorId="0" shapeId="0" xr:uid="{00000000-0006-0000-0200-00001C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súbor alebo rozpísať jednotlivé komponenty ešte detailnejšie v pridaných riadkoch nižšie.</t>
        </r>
      </text>
    </comment>
    <comment ref="C47" authorId="0" shapeId="0" xr:uid="{00000000-0006-0000-0200-00001D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jendotku kus (ks).
</t>
        </r>
      </text>
    </comment>
    <comment ref="C48" authorId="0" shapeId="0" xr:uid="{00000000-0006-0000-0200-00001E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človekodeň (ČD) alebo hodina (hod).</t>
        </r>
      </text>
    </comment>
    <comment ref="C49" authorId="0" shapeId="0" xr:uid="{00000000-0006-0000-0200-00001F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meter (m).</t>
        </r>
      </text>
    </comment>
    <comment ref="C50" authorId="0" shapeId="0" xr:uid="{00000000-0006-0000-0200-000020000000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Zvoliť jednotku súbor alebo rozpísať jednotlivé komponenty ešte detailnejšie v pridaných riadkoch nižšie.</t>
        </r>
      </text>
    </comment>
  </commentList>
</comments>
</file>

<file path=xl/sharedStrings.xml><?xml version="1.0" encoding="utf-8"?>
<sst xmlns="http://schemas.openxmlformats.org/spreadsheetml/2006/main" count="210" uniqueCount="33">
  <si>
    <t>Položka</t>
  </si>
  <si>
    <t>Merná jednotka</t>
  </si>
  <si>
    <t>Počet jednotiek</t>
  </si>
  <si>
    <t>Vysúťažená suma celkom
 (v EUR s DPH)</t>
  </si>
  <si>
    <t>Limity podľa Príručky pre oprávnenosť výdavkov PO7 OPII pre dopytovo orientované projekty „Wifi pre Teba“ (max. suma za 1 AP v EUR s DPH)</t>
  </si>
  <si>
    <t>Celkom</t>
  </si>
  <si>
    <t>Jednotková cena 
(v EUR bez DPH)</t>
  </si>
  <si>
    <t>(nevypĺňa sa)</t>
  </si>
  <si>
    <t>Externý prístupový bod (AP) č. 1:</t>
  </si>
  <si>
    <t>Externý prístupový bod (AP) č. n:</t>
  </si>
  <si>
    <t>Interný prístupový bod (AP) č. 1:</t>
  </si>
  <si>
    <t>Interný prístupový bod (AP) č. n:</t>
  </si>
  <si>
    <t>Príloha č. 1: Podrobný popis prístupového bodu (AP) s väzbou na finančné limity</t>
  </si>
  <si>
    <t>Spolu</t>
  </si>
  <si>
    <t>Externý prístupový bod (AP) č. 1 - 7:</t>
  </si>
  <si>
    <t>AP/Router spĺňajúci minimálne  technické parametre</t>
  </si>
  <si>
    <t>ks</t>
  </si>
  <si>
    <t>Inštalácia a konfigurácia AP</t>
  </si>
  <si>
    <t>hod</t>
  </si>
  <si>
    <t>m</t>
  </si>
  <si>
    <t>Centrálne komponenty (switch, router, ...)</t>
  </si>
  <si>
    <t>súbor</t>
  </si>
  <si>
    <t>Interný prístupový bod (AP) č. 1 - 3:</t>
  </si>
  <si>
    <t xml:space="preserve">Príloha č. 1: Inštruktáž k vyplneniu prílohy Podrobný popis prístupového bodu (AP) s väzbou na finančné limity </t>
  </si>
  <si>
    <t>Externý prístupový bod (AP) č. 2:</t>
  </si>
  <si>
    <t>Externý prístupový bod (AP) č. 3:</t>
  </si>
  <si>
    <t>Externý prístupový bod (AP) č. 4:</t>
  </si>
  <si>
    <t>Externý prístupový bod (AP) č. 5:</t>
  </si>
  <si>
    <t>Interný prístupový bod (AP) č. 2:</t>
  </si>
  <si>
    <t>Interný prístupový bod (AP) č. 3:</t>
  </si>
  <si>
    <t>Prístupový bod</t>
  </si>
  <si>
    <t>Kabeláž - prepojenie AP optickým káblom</t>
  </si>
  <si>
    <t>Centrálne komponenty (switch, router, optické káble,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</si>
</sst>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3" fillId="3" borderId="1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3" fontId="4" fillId="3" borderId="7" xfId="1" applyNumberFormat="1" applyFont="1" applyFill="1" applyBorder="1" applyAlignment="1">
      <alignment horizontal="center"/>
    </xf>
    <xf numFmtId="0" fontId="3" fillId="0" borderId="8" xfId="1" applyFont="1" applyFill="1" applyBorder="1" applyAlignment="1" applyProtection="1">
      <alignment vertical="center" wrapText="1"/>
      <protection locked="0"/>
    </xf>
    <xf numFmtId="0" fontId="3" fillId="3" borderId="11" xfId="1" applyFont="1" applyFill="1" applyBorder="1" applyAlignment="1" applyProtection="1">
      <alignment vertical="center" wrapText="1"/>
      <protection locked="0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" fontId="3" fillId="3" borderId="13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vertical="center" wrapText="1"/>
    </xf>
    <xf numFmtId="0" fontId="3" fillId="0" borderId="18" xfId="1" applyFont="1" applyFill="1" applyBorder="1" applyAlignment="1" applyProtection="1">
      <alignment vertical="center" wrapText="1"/>
      <protection locked="0"/>
    </xf>
    <xf numFmtId="0" fontId="3" fillId="3" borderId="17" xfId="1" applyFont="1" applyFill="1" applyBorder="1" applyAlignment="1" applyProtection="1">
      <alignment vertical="center" wrapText="1"/>
      <protection locked="0"/>
    </xf>
    <xf numFmtId="4" fontId="5" fillId="0" borderId="19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9" xfId="2" applyFont="1" applyFill="1" applyBorder="1" applyAlignment="1" applyProtection="1">
      <alignment vertical="center" wrapText="1"/>
    </xf>
    <xf numFmtId="164" fontId="3" fillId="3" borderId="6" xfId="1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4" fontId="3" fillId="3" borderId="13" xfId="1" applyNumberFormat="1" applyFont="1" applyFill="1" applyBorder="1" applyAlignment="1" applyProtection="1">
      <alignment horizontal="center" vertical="center" wrapText="1"/>
      <protection locked="0"/>
    </xf>
    <xf numFmtId="43" fontId="3" fillId="0" borderId="8" xfId="2" applyFont="1" applyFill="1" applyBorder="1" applyAlignment="1" applyProtection="1">
      <alignment vertical="center" wrapText="1"/>
      <protection locked="0"/>
    </xf>
    <xf numFmtId="43" fontId="3" fillId="0" borderId="2" xfId="2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5" fillId="0" borderId="22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23" xfId="1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2" applyFont="1"/>
    <xf numFmtId="43" fontId="3" fillId="2" borderId="10" xfId="2" applyFont="1" applyFill="1" applyBorder="1" applyAlignment="1">
      <alignment horizontal="center" vertical="center" wrapText="1"/>
    </xf>
    <xf numFmtId="43" fontId="3" fillId="2" borderId="12" xfId="2" applyFont="1" applyFill="1" applyBorder="1" applyAlignment="1">
      <alignment horizontal="center" vertical="center" wrapText="1"/>
    </xf>
    <xf numFmtId="43" fontId="3" fillId="3" borderId="6" xfId="2" applyFont="1" applyFill="1" applyBorder="1" applyAlignment="1" applyProtection="1">
      <alignment vertical="center" wrapText="1"/>
    </xf>
    <xf numFmtId="0" fontId="5" fillId="3" borderId="14" xfId="1" applyFont="1" applyFill="1" applyBorder="1" applyAlignment="1" applyProtection="1">
      <alignment horizontal="center" vertical="center" wrapText="1"/>
      <protection locked="0"/>
    </xf>
    <xf numFmtId="0" fontId="5" fillId="3" borderId="15" xfId="1" applyFont="1" applyFill="1" applyBorder="1" applyAlignment="1" applyProtection="1">
      <alignment horizontal="center" vertical="center" wrapText="1"/>
      <protection locked="0"/>
    </xf>
    <xf numFmtId="0" fontId="5" fillId="3" borderId="16" xfId="1" applyFont="1" applyFill="1" applyBorder="1" applyAlignment="1" applyProtection="1">
      <alignment horizontal="center" vertical="center" wrapTex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  <xf numFmtId="0" fontId="3" fillId="3" borderId="12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 applyProtection="1">
      <alignment horizontal="center" vertical="center" wrapText="1"/>
      <protection locked="0"/>
    </xf>
    <xf numFmtId="0" fontId="3" fillId="0" borderId="21" xfId="1" applyFont="1" applyFill="1" applyBorder="1" applyAlignment="1" applyProtection="1">
      <alignment horizontal="center" vertical="center" wrapText="1"/>
      <protection locked="0"/>
    </xf>
  </cellXfs>
  <cellStyles count="3">
    <cellStyle name="Čiarka" xfId="2" builtinId="3"/>
    <cellStyle name="Normálna" xfId="0" builtinId="0"/>
    <cellStyle name="Normáln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8"/>
  <sheetViews>
    <sheetView tabSelected="1" view="pageBreakPreview" zoomScaleNormal="100" zoomScaleSheetLayoutView="100" workbookViewId="0">
      <selection activeCell="C35" sqref="C35"/>
    </sheetView>
  </sheetViews>
  <sheetFormatPr defaultRowHeight="15" x14ac:dyDescent="0.25"/>
  <cols>
    <col min="1" max="1" width="4.28515625" style="2" customWidth="1"/>
    <col min="2" max="2" width="36.28515625" style="2" customWidth="1"/>
    <col min="3" max="3" width="14.28515625" customWidth="1"/>
    <col min="4" max="4" width="13.5703125" customWidth="1"/>
    <col min="5" max="5" width="20.28515625" customWidth="1"/>
    <col min="6" max="6" width="19.5703125" customWidth="1"/>
    <col min="7" max="7" width="35.28515625" style="2" customWidth="1"/>
    <col min="8" max="16384" width="9.140625" style="2"/>
  </cols>
  <sheetData>
    <row r="1" spans="2:7" x14ac:dyDescent="0.25">
      <c r="B1" s="1" t="s">
        <v>12</v>
      </c>
    </row>
    <row r="2" spans="2:7" ht="15.75" thickBot="1" x14ac:dyDescent="0.3"/>
    <row r="3" spans="2:7" ht="64.5" thickBot="1" x14ac:dyDescent="0.3">
      <c r="B3" s="8" t="s">
        <v>0</v>
      </c>
      <c r="C3" s="9" t="s">
        <v>1</v>
      </c>
      <c r="D3" s="10" t="s">
        <v>2</v>
      </c>
      <c r="E3" s="9" t="s">
        <v>6</v>
      </c>
      <c r="F3" s="10" t="s">
        <v>3</v>
      </c>
      <c r="G3" s="12" t="s">
        <v>4</v>
      </c>
    </row>
    <row r="4" spans="2:7" x14ac:dyDescent="0.25">
      <c r="B4" s="7" t="s">
        <v>8</v>
      </c>
      <c r="C4" s="31" t="s">
        <v>7</v>
      </c>
      <c r="D4" s="32"/>
      <c r="E4" s="32"/>
      <c r="F4" s="33"/>
      <c r="G4" s="11">
        <v>1500</v>
      </c>
    </row>
    <row r="5" spans="2:7" x14ac:dyDescent="0.25">
      <c r="B5" s="4"/>
      <c r="C5" s="4"/>
      <c r="D5" s="6"/>
      <c r="E5" s="6"/>
      <c r="F5" s="14">
        <f>ROUND(D5*E5*1.2,2)</f>
        <v>0</v>
      </c>
      <c r="G5" s="13" t="s">
        <v>7</v>
      </c>
    </row>
    <row r="6" spans="2:7" x14ac:dyDescent="0.25">
      <c r="B6" s="4"/>
      <c r="C6" s="4"/>
      <c r="D6" s="6"/>
      <c r="E6" s="6"/>
      <c r="F6" s="14">
        <f t="shared" ref="F6:F8" si="0">ROUND(D6*E6*1.2,2)</f>
        <v>0</v>
      </c>
      <c r="G6" s="13" t="s">
        <v>7</v>
      </c>
    </row>
    <row r="7" spans="2:7" x14ac:dyDescent="0.25">
      <c r="B7" s="15"/>
      <c r="C7" s="4"/>
      <c r="D7" s="6"/>
      <c r="E7" s="6"/>
      <c r="F7" s="14">
        <f t="shared" si="0"/>
        <v>0</v>
      </c>
      <c r="G7" s="13" t="s">
        <v>7</v>
      </c>
    </row>
    <row r="8" spans="2:7" x14ac:dyDescent="0.25">
      <c r="B8" s="15"/>
      <c r="C8" s="4"/>
      <c r="D8" s="6"/>
      <c r="E8" s="6"/>
      <c r="F8" s="14">
        <f t="shared" si="0"/>
        <v>0</v>
      </c>
      <c r="G8" s="13" t="s">
        <v>7</v>
      </c>
    </row>
    <row r="9" spans="2:7" ht="15.75" thickBot="1" x14ac:dyDescent="0.3">
      <c r="B9" s="37" t="s">
        <v>13</v>
      </c>
      <c r="C9" s="38"/>
      <c r="D9" s="38"/>
      <c r="E9" s="39"/>
      <c r="F9" s="18">
        <f>SUM(F5:F8)</f>
        <v>0</v>
      </c>
      <c r="G9" s="17" t="s">
        <v>7</v>
      </c>
    </row>
    <row r="10" spans="2:7" x14ac:dyDescent="0.25">
      <c r="B10" s="16" t="s">
        <v>9</v>
      </c>
      <c r="C10" s="31" t="s">
        <v>7</v>
      </c>
      <c r="D10" s="32"/>
      <c r="E10" s="32"/>
      <c r="F10" s="33"/>
      <c r="G10" s="11">
        <v>1500</v>
      </c>
    </row>
    <row r="11" spans="2:7" x14ac:dyDescent="0.25">
      <c r="B11" s="4"/>
      <c r="C11" s="4"/>
      <c r="D11" s="6"/>
      <c r="E11" s="6"/>
      <c r="F11" s="14">
        <f>ROUND(D11*E11*1.2,2)</f>
        <v>0</v>
      </c>
      <c r="G11" s="13" t="s">
        <v>7</v>
      </c>
    </row>
    <row r="12" spans="2:7" x14ac:dyDescent="0.25">
      <c r="B12" s="4"/>
      <c r="C12" s="4"/>
      <c r="D12" s="6"/>
      <c r="E12" s="6"/>
      <c r="F12" s="14">
        <f t="shared" ref="F12:F13" si="1">ROUND(D12*E12*1.2,2)</f>
        <v>0</v>
      </c>
      <c r="G12" s="13" t="s">
        <v>7</v>
      </c>
    </row>
    <row r="13" spans="2:7" x14ac:dyDescent="0.25">
      <c r="B13" s="4"/>
      <c r="C13" s="4"/>
      <c r="D13" s="6"/>
      <c r="E13" s="6"/>
      <c r="F13" s="14">
        <f t="shared" si="1"/>
        <v>0</v>
      </c>
      <c r="G13" s="13" t="s">
        <v>7</v>
      </c>
    </row>
    <row r="14" spans="2:7" x14ac:dyDescent="0.25">
      <c r="B14" s="4"/>
      <c r="C14" s="4"/>
      <c r="D14" s="6"/>
      <c r="E14" s="6"/>
      <c r="F14" s="14">
        <f t="shared" ref="F14" si="2">ROUND(D14*E14*1.2,2)</f>
        <v>0</v>
      </c>
      <c r="G14" s="13" t="s">
        <v>7</v>
      </c>
    </row>
    <row r="15" spans="2:7" ht="15.75" thickBot="1" x14ac:dyDescent="0.3">
      <c r="B15" s="37" t="s">
        <v>13</v>
      </c>
      <c r="C15" s="38"/>
      <c r="D15" s="38"/>
      <c r="E15" s="39"/>
      <c r="F15" s="18">
        <f>SUM(F11:F14)</f>
        <v>0</v>
      </c>
      <c r="G15" s="17" t="s">
        <v>7</v>
      </c>
    </row>
    <row r="16" spans="2:7" x14ac:dyDescent="0.25">
      <c r="B16" s="3" t="s">
        <v>10</v>
      </c>
      <c r="C16" s="31" t="s">
        <v>7</v>
      </c>
      <c r="D16" s="32"/>
      <c r="E16" s="32"/>
      <c r="F16" s="33"/>
      <c r="G16" s="11">
        <v>1000</v>
      </c>
    </row>
    <row r="17" spans="2:7" x14ac:dyDescent="0.25">
      <c r="B17" s="4"/>
      <c r="C17" s="4"/>
      <c r="D17" s="6"/>
      <c r="E17" s="6"/>
      <c r="F17" s="14">
        <f>ROUND(D17*E17*1.2,2)</f>
        <v>0</v>
      </c>
      <c r="G17" s="13" t="s">
        <v>7</v>
      </c>
    </row>
    <row r="18" spans="2:7" x14ac:dyDescent="0.25">
      <c r="B18" s="4"/>
      <c r="C18" s="4"/>
      <c r="D18" s="6"/>
      <c r="E18" s="6"/>
      <c r="F18" s="14">
        <f t="shared" ref="F18:F19" si="3">ROUND(D18*E18*1.2,2)</f>
        <v>0</v>
      </c>
      <c r="G18" s="13" t="s">
        <v>7</v>
      </c>
    </row>
    <row r="19" spans="2:7" x14ac:dyDescent="0.25">
      <c r="B19" s="4"/>
      <c r="C19" s="4"/>
      <c r="D19" s="6"/>
      <c r="E19" s="6"/>
      <c r="F19" s="14">
        <f t="shared" si="3"/>
        <v>0</v>
      </c>
      <c r="G19" s="13" t="s">
        <v>7</v>
      </c>
    </row>
    <row r="20" spans="2:7" x14ac:dyDescent="0.25">
      <c r="B20" s="4"/>
      <c r="C20" s="4"/>
      <c r="D20" s="6"/>
      <c r="E20" s="6"/>
      <c r="F20" s="14">
        <f>ROUND(D20*E20*1.2,2)</f>
        <v>0</v>
      </c>
      <c r="G20" s="13" t="s">
        <v>7</v>
      </c>
    </row>
    <row r="21" spans="2:7" ht="15.75" thickBot="1" x14ac:dyDescent="0.3">
      <c r="B21" s="37" t="s">
        <v>13</v>
      </c>
      <c r="C21" s="38"/>
      <c r="D21" s="38"/>
      <c r="E21" s="39"/>
      <c r="F21" s="18">
        <f>SUM(F17:F20)</f>
        <v>0</v>
      </c>
      <c r="G21" s="17" t="s">
        <v>7</v>
      </c>
    </row>
    <row r="22" spans="2:7" x14ac:dyDescent="0.25">
      <c r="B22" s="16" t="s">
        <v>11</v>
      </c>
      <c r="C22" s="31" t="s">
        <v>7</v>
      </c>
      <c r="D22" s="32"/>
      <c r="E22" s="32"/>
      <c r="F22" s="33"/>
      <c r="G22" s="11">
        <v>1000</v>
      </c>
    </row>
    <row r="23" spans="2:7" x14ac:dyDescent="0.25">
      <c r="B23" s="4"/>
      <c r="C23" s="4"/>
      <c r="D23" s="6"/>
      <c r="E23" s="6"/>
      <c r="F23" s="14">
        <f>ROUND(D23*E23*1.2,2)</f>
        <v>0</v>
      </c>
      <c r="G23" s="13" t="s">
        <v>7</v>
      </c>
    </row>
    <row r="24" spans="2:7" x14ac:dyDescent="0.25">
      <c r="B24" s="4"/>
      <c r="C24" s="4"/>
      <c r="D24" s="6"/>
      <c r="E24" s="6"/>
      <c r="F24" s="14">
        <f t="shared" ref="F24:F25" si="4">ROUND(D24*E24*1.2,2)</f>
        <v>0</v>
      </c>
      <c r="G24" s="13" t="s">
        <v>7</v>
      </c>
    </row>
    <row r="25" spans="2:7" x14ac:dyDescent="0.25">
      <c r="B25" s="4"/>
      <c r="C25" s="4"/>
      <c r="D25" s="6"/>
      <c r="E25" s="6"/>
      <c r="F25" s="14">
        <f t="shared" si="4"/>
        <v>0</v>
      </c>
      <c r="G25" s="13" t="s">
        <v>7</v>
      </c>
    </row>
    <row r="26" spans="2:7" x14ac:dyDescent="0.25">
      <c r="B26" s="4"/>
      <c r="C26" s="4"/>
      <c r="D26" s="6"/>
      <c r="E26" s="6"/>
      <c r="F26" s="14">
        <f t="shared" ref="F26" si="5">ROUND(D26*E26*1.2,2)</f>
        <v>0</v>
      </c>
      <c r="G26" s="13" t="s">
        <v>7</v>
      </c>
    </row>
    <row r="27" spans="2:7" ht="15.75" thickBot="1" x14ac:dyDescent="0.3">
      <c r="B27" s="37" t="s">
        <v>13</v>
      </c>
      <c r="C27" s="38"/>
      <c r="D27" s="38"/>
      <c r="E27" s="39"/>
      <c r="F27" s="18">
        <f>SUM(F23:F26)</f>
        <v>0</v>
      </c>
      <c r="G27" s="13" t="s">
        <v>7</v>
      </c>
    </row>
    <row r="28" spans="2:7" ht="15.75" thickBot="1" x14ac:dyDescent="0.3">
      <c r="B28" s="34" t="s">
        <v>5</v>
      </c>
      <c r="C28" s="35"/>
      <c r="D28" s="35"/>
      <c r="E28" s="36"/>
      <c r="F28" s="19">
        <f>F9+F15+F21+F27</f>
        <v>0</v>
      </c>
      <c r="G28" s="5"/>
    </row>
  </sheetData>
  <mergeCells count="9">
    <mergeCell ref="C4:F4"/>
    <mergeCell ref="C10:F10"/>
    <mergeCell ref="C16:F16"/>
    <mergeCell ref="C22:F22"/>
    <mergeCell ref="B28:E28"/>
    <mergeCell ref="B9:E9"/>
    <mergeCell ref="B15:E15"/>
    <mergeCell ref="B21:E21"/>
    <mergeCell ref="B27:E2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4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4.140625" customWidth="1"/>
    <col min="2" max="2" width="36.28515625" customWidth="1"/>
    <col min="3" max="4" width="10" customWidth="1"/>
    <col min="5" max="5" width="14.28515625" customWidth="1"/>
    <col min="6" max="6" width="17.140625" customWidth="1"/>
    <col min="7" max="7" width="35.28515625" style="20" customWidth="1"/>
  </cols>
  <sheetData>
    <row r="1" spans="2:7" x14ac:dyDescent="0.25">
      <c r="B1" s="1" t="s">
        <v>23</v>
      </c>
    </row>
    <row r="2" spans="2:7" ht="15.75" thickBot="1" x14ac:dyDescent="0.3"/>
    <row r="3" spans="2:7" ht="64.5" thickBot="1" x14ac:dyDescent="0.3">
      <c r="B3" s="8" t="s">
        <v>0</v>
      </c>
      <c r="C3" s="9" t="s">
        <v>1</v>
      </c>
      <c r="D3" s="10" t="s">
        <v>2</v>
      </c>
      <c r="E3" s="9" t="s">
        <v>6</v>
      </c>
      <c r="F3" s="10" t="s">
        <v>3</v>
      </c>
      <c r="G3" s="12" t="s">
        <v>4</v>
      </c>
    </row>
    <row r="4" spans="2:7" x14ac:dyDescent="0.25">
      <c r="B4" s="7" t="s">
        <v>14</v>
      </c>
      <c r="C4" s="31" t="s">
        <v>7</v>
      </c>
      <c r="D4" s="32"/>
      <c r="E4" s="32"/>
      <c r="F4" s="32"/>
      <c r="G4" s="21">
        <v>1500</v>
      </c>
    </row>
    <row r="5" spans="2:7" x14ac:dyDescent="0.25">
      <c r="B5" s="4" t="s">
        <v>30</v>
      </c>
      <c r="C5" s="4" t="s">
        <v>16</v>
      </c>
      <c r="D5" s="6">
        <v>7</v>
      </c>
      <c r="E5" s="22">
        <v>670</v>
      </c>
      <c r="F5" s="23">
        <f>ROUND(D5*E5*1.2,2)</f>
        <v>5628</v>
      </c>
      <c r="G5" s="13" t="s">
        <v>7</v>
      </c>
    </row>
    <row r="6" spans="2:7" x14ac:dyDescent="0.25">
      <c r="B6" s="4" t="s">
        <v>17</v>
      </c>
      <c r="C6" s="24" t="s">
        <v>18</v>
      </c>
      <c r="D6" s="6">
        <v>35</v>
      </c>
      <c r="E6" s="22">
        <v>80</v>
      </c>
      <c r="F6" s="23">
        <f t="shared" ref="F6:F7" si="0">ROUND(D6*E6*1.2,2)</f>
        <v>3360</v>
      </c>
      <c r="G6" s="13" t="s">
        <v>7</v>
      </c>
    </row>
    <row r="7" spans="2:7" ht="25.5" x14ac:dyDescent="0.25">
      <c r="B7" s="24" t="s">
        <v>32</v>
      </c>
      <c r="C7" s="24" t="s">
        <v>21</v>
      </c>
      <c r="D7" s="6">
        <v>1</v>
      </c>
      <c r="E7" s="22">
        <v>950</v>
      </c>
      <c r="F7" s="23">
        <f t="shared" si="0"/>
        <v>1140</v>
      </c>
      <c r="G7" s="13" t="s">
        <v>7</v>
      </c>
    </row>
    <row r="8" spans="2:7" ht="15.75" thickBot="1" x14ac:dyDescent="0.3">
      <c r="B8" s="37" t="s">
        <v>13</v>
      </c>
      <c r="C8" s="38"/>
      <c r="D8" s="38"/>
      <c r="E8" s="39"/>
      <c r="F8" s="18">
        <f>SUM(F5:F7)</f>
        <v>10128</v>
      </c>
      <c r="G8" s="25" t="s">
        <v>7</v>
      </c>
    </row>
    <row r="9" spans="2:7" x14ac:dyDescent="0.25">
      <c r="B9" s="3" t="s">
        <v>22</v>
      </c>
      <c r="C9" s="31" t="s">
        <v>7</v>
      </c>
      <c r="D9" s="32"/>
      <c r="E9" s="32"/>
      <c r="F9" s="33"/>
      <c r="G9" s="26">
        <v>1000</v>
      </c>
    </row>
    <row r="10" spans="2:7" x14ac:dyDescent="0.25">
      <c r="B10" s="4" t="s">
        <v>30</v>
      </c>
      <c r="C10" s="4" t="s">
        <v>16</v>
      </c>
      <c r="D10" s="6">
        <v>3</v>
      </c>
      <c r="E10" s="22">
        <v>350</v>
      </c>
      <c r="F10" s="23">
        <f>ROUND(D10*E10*1.2,2)</f>
        <v>1260</v>
      </c>
      <c r="G10" s="13" t="s">
        <v>7</v>
      </c>
    </row>
    <row r="11" spans="2:7" x14ac:dyDescent="0.25">
      <c r="B11" s="4" t="s">
        <v>17</v>
      </c>
      <c r="C11" s="24" t="s">
        <v>18</v>
      </c>
      <c r="D11" s="6">
        <v>10</v>
      </c>
      <c r="E11" s="22">
        <v>80</v>
      </c>
      <c r="F11" s="23">
        <f>ROUND(D11*E11*1.2,2)</f>
        <v>960</v>
      </c>
      <c r="G11" s="13" t="s">
        <v>7</v>
      </c>
    </row>
    <row r="12" spans="2:7" ht="25.5" x14ac:dyDescent="0.25">
      <c r="B12" s="24" t="s">
        <v>32</v>
      </c>
      <c r="C12" s="24" t="s">
        <v>21</v>
      </c>
      <c r="D12" s="6">
        <v>1</v>
      </c>
      <c r="E12" s="22">
        <v>550</v>
      </c>
      <c r="F12" s="23">
        <f>ROUND(D12*E12*1.2,2)</f>
        <v>660</v>
      </c>
      <c r="G12" s="13" t="s">
        <v>7</v>
      </c>
    </row>
    <row r="13" spans="2:7" ht="15.75" thickBot="1" x14ac:dyDescent="0.3">
      <c r="B13" s="37" t="s">
        <v>13</v>
      </c>
      <c r="C13" s="38"/>
      <c r="D13" s="38"/>
      <c r="E13" s="39"/>
      <c r="F13" s="18">
        <f>SUM(F10:F12)</f>
        <v>2880</v>
      </c>
      <c r="G13" s="13" t="s">
        <v>7</v>
      </c>
    </row>
    <row r="14" spans="2:7" ht="15.75" thickBot="1" x14ac:dyDescent="0.3">
      <c r="B14" s="34" t="s">
        <v>5</v>
      </c>
      <c r="C14" s="35"/>
      <c r="D14" s="35"/>
      <c r="E14" s="36"/>
      <c r="F14" s="19">
        <f>F8+F13</f>
        <v>13008</v>
      </c>
      <c r="G14" s="5"/>
    </row>
  </sheetData>
  <mergeCells count="5">
    <mergeCell ref="C4:F4"/>
    <mergeCell ref="B8:E8"/>
    <mergeCell ref="C9:F9"/>
    <mergeCell ref="B13:E13"/>
    <mergeCell ref="B14:E14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52"/>
  <sheetViews>
    <sheetView view="pageBreakPreview" zoomScale="115" zoomScaleNormal="100" zoomScaleSheetLayoutView="115" workbookViewId="0">
      <selection activeCell="B32" sqref="B32"/>
    </sheetView>
  </sheetViews>
  <sheetFormatPr defaultRowHeight="15" x14ac:dyDescent="0.25"/>
  <cols>
    <col min="1" max="1" width="4.140625" style="2" customWidth="1"/>
    <col min="2" max="2" width="36.28515625" style="2" customWidth="1"/>
    <col min="3" max="4" width="10" customWidth="1"/>
    <col min="5" max="5" width="14.28515625" style="27" customWidth="1"/>
    <col min="6" max="6" width="17.140625" style="27" customWidth="1"/>
    <col min="7" max="7" width="35.28515625" style="2" customWidth="1"/>
    <col min="8" max="16384" width="9.140625" style="2"/>
  </cols>
  <sheetData>
    <row r="1" spans="2:7" x14ac:dyDescent="0.25">
      <c r="B1" s="1" t="s">
        <v>23</v>
      </c>
    </row>
    <row r="2" spans="2:7" ht="15.75" thickBot="1" x14ac:dyDescent="0.3"/>
    <row r="3" spans="2:7" ht="64.5" thickBot="1" x14ac:dyDescent="0.3">
      <c r="B3" s="8" t="s">
        <v>0</v>
      </c>
      <c r="C3" s="9" t="s">
        <v>1</v>
      </c>
      <c r="D3" s="10" t="s">
        <v>2</v>
      </c>
      <c r="E3" s="28" t="s">
        <v>6</v>
      </c>
      <c r="F3" s="29" t="s">
        <v>3</v>
      </c>
      <c r="G3" s="12" t="s">
        <v>4</v>
      </c>
    </row>
    <row r="4" spans="2:7" customFormat="1" x14ac:dyDescent="0.25">
      <c r="B4" s="7" t="s">
        <v>8</v>
      </c>
      <c r="C4" s="31" t="s">
        <v>7</v>
      </c>
      <c r="D4" s="32"/>
      <c r="E4" s="32"/>
      <c r="F4" s="32"/>
      <c r="G4" s="21">
        <v>1500</v>
      </c>
    </row>
    <row r="5" spans="2:7" customFormat="1" x14ac:dyDescent="0.25">
      <c r="B5" s="4" t="s">
        <v>30</v>
      </c>
      <c r="C5" s="4" t="s">
        <v>16</v>
      </c>
      <c r="D5" s="6">
        <v>1</v>
      </c>
      <c r="E5" s="22">
        <v>670</v>
      </c>
      <c r="F5" s="23">
        <f>ROUND(D5*E5*1.2,2)</f>
        <v>804</v>
      </c>
      <c r="G5" s="13" t="s">
        <v>7</v>
      </c>
    </row>
    <row r="6" spans="2:7" customFormat="1" x14ac:dyDescent="0.25">
      <c r="B6" s="4" t="s">
        <v>17</v>
      </c>
      <c r="C6" s="24" t="s">
        <v>18</v>
      </c>
      <c r="D6" s="6">
        <v>3</v>
      </c>
      <c r="E6" s="22">
        <v>80</v>
      </c>
      <c r="F6" s="23">
        <f t="shared" ref="F6:F8" si="0">ROUND(D6*E6*1.2,2)</f>
        <v>288</v>
      </c>
      <c r="G6" s="13" t="s">
        <v>7</v>
      </c>
    </row>
    <row r="7" spans="2:7" customFormat="1" ht="25.5" x14ac:dyDescent="0.25">
      <c r="B7" s="4" t="s">
        <v>31</v>
      </c>
      <c r="C7" s="24" t="s">
        <v>19</v>
      </c>
      <c r="D7" s="6">
        <v>30</v>
      </c>
      <c r="E7" s="22">
        <v>5</v>
      </c>
      <c r="F7" s="23">
        <f t="shared" si="0"/>
        <v>180</v>
      </c>
      <c r="G7" s="13" t="s">
        <v>7</v>
      </c>
    </row>
    <row r="8" spans="2:7" customFormat="1" ht="25.5" x14ac:dyDescent="0.25">
      <c r="B8" s="24" t="s">
        <v>20</v>
      </c>
      <c r="C8" s="24" t="s">
        <v>21</v>
      </c>
      <c r="D8" s="6">
        <v>1</v>
      </c>
      <c r="E8" s="22">
        <v>150</v>
      </c>
      <c r="F8" s="23">
        <f t="shared" si="0"/>
        <v>180</v>
      </c>
      <c r="G8" s="13" t="s">
        <v>7</v>
      </c>
    </row>
    <row r="9" spans="2:7" customFormat="1" ht="15.75" thickBot="1" x14ac:dyDescent="0.3">
      <c r="B9" s="37" t="s">
        <v>13</v>
      </c>
      <c r="C9" s="38"/>
      <c r="D9" s="38"/>
      <c r="E9" s="39"/>
      <c r="F9" s="18">
        <f>SUM(F5:F8)</f>
        <v>1452</v>
      </c>
      <c r="G9" s="25" t="s">
        <v>7</v>
      </c>
    </row>
    <row r="10" spans="2:7" customFormat="1" x14ac:dyDescent="0.25">
      <c r="B10" s="7" t="s">
        <v>24</v>
      </c>
      <c r="C10" s="31" t="s">
        <v>7</v>
      </c>
      <c r="D10" s="32"/>
      <c r="E10" s="32"/>
      <c r="F10" s="32"/>
      <c r="G10" s="26">
        <v>1500</v>
      </c>
    </row>
    <row r="11" spans="2:7" customFormat="1" x14ac:dyDescent="0.25">
      <c r="B11" s="4" t="s">
        <v>30</v>
      </c>
      <c r="C11" s="4" t="s">
        <v>16</v>
      </c>
      <c r="D11" s="6">
        <v>1</v>
      </c>
      <c r="E11" s="22">
        <v>670</v>
      </c>
      <c r="F11" s="23">
        <f>ROUND(D11*E11*1.2,2)</f>
        <v>804</v>
      </c>
      <c r="G11" s="13" t="s">
        <v>7</v>
      </c>
    </row>
    <row r="12" spans="2:7" customFormat="1" x14ac:dyDescent="0.25">
      <c r="B12" s="4" t="s">
        <v>17</v>
      </c>
      <c r="C12" s="24" t="s">
        <v>18</v>
      </c>
      <c r="D12" s="6">
        <v>3</v>
      </c>
      <c r="E12" s="22">
        <v>80</v>
      </c>
      <c r="F12" s="23">
        <f t="shared" ref="F12:F14" si="1">ROUND(D12*E12*1.2,2)</f>
        <v>288</v>
      </c>
      <c r="G12" s="13" t="s">
        <v>7</v>
      </c>
    </row>
    <row r="13" spans="2:7" customFormat="1" ht="25.5" x14ac:dyDescent="0.25">
      <c r="B13" s="4" t="s">
        <v>31</v>
      </c>
      <c r="C13" s="24" t="s">
        <v>19</v>
      </c>
      <c r="D13" s="6">
        <v>30</v>
      </c>
      <c r="E13" s="22">
        <v>5</v>
      </c>
      <c r="F13" s="23">
        <f t="shared" si="1"/>
        <v>180</v>
      </c>
      <c r="G13" s="13" t="s">
        <v>7</v>
      </c>
    </row>
    <row r="14" spans="2:7" customFormat="1" ht="25.5" x14ac:dyDescent="0.25">
      <c r="B14" s="24" t="s">
        <v>20</v>
      </c>
      <c r="C14" s="24" t="s">
        <v>21</v>
      </c>
      <c r="D14" s="6">
        <v>1</v>
      </c>
      <c r="E14" s="22">
        <v>180</v>
      </c>
      <c r="F14" s="23">
        <f t="shared" si="1"/>
        <v>216</v>
      </c>
      <c r="G14" s="13" t="s">
        <v>7</v>
      </c>
    </row>
    <row r="15" spans="2:7" customFormat="1" ht="15.75" thickBot="1" x14ac:dyDescent="0.3">
      <c r="B15" s="37" t="s">
        <v>13</v>
      </c>
      <c r="C15" s="38"/>
      <c r="D15" s="38"/>
      <c r="E15" s="39"/>
      <c r="F15" s="18">
        <f>SUM(F11:F14)</f>
        <v>1488</v>
      </c>
      <c r="G15" s="25" t="s">
        <v>7</v>
      </c>
    </row>
    <row r="16" spans="2:7" customFormat="1" x14ac:dyDescent="0.25">
      <c r="B16" s="7" t="s">
        <v>25</v>
      </c>
      <c r="C16" s="31" t="s">
        <v>7</v>
      </c>
      <c r="D16" s="32"/>
      <c r="E16" s="32"/>
      <c r="F16" s="32"/>
      <c r="G16" s="26">
        <v>1500</v>
      </c>
    </row>
    <row r="17" spans="2:7" customFormat="1" x14ac:dyDescent="0.25">
      <c r="B17" s="4" t="s">
        <v>30</v>
      </c>
      <c r="C17" s="4" t="s">
        <v>16</v>
      </c>
      <c r="D17" s="6">
        <v>1</v>
      </c>
      <c r="E17" s="22">
        <v>670</v>
      </c>
      <c r="F17" s="23">
        <f>ROUND(D17*E17*1.2,2)</f>
        <v>804</v>
      </c>
      <c r="G17" s="13" t="s">
        <v>7</v>
      </c>
    </row>
    <row r="18" spans="2:7" customFormat="1" x14ac:dyDescent="0.25">
      <c r="B18" s="4" t="s">
        <v>17</v>
      </c>
      <c r="C18" s="24" t="s">
        <v>18</v>
      </c>
      <c r="D18" s="6">
        <v>3</v>
      </c>
      <c r="E18" s="22">
        <v>80</v>
      </c>
      <c r="F18" s="23">
        <f t="shared" ref="F18:F20" si="2">ROUND(D18*E18*1.2,2)</f>
        <v>288</v>
      </c>
      <c r="G18" s="13" t="s">
        <v>7</v>
      </c>
    </row>
    <row r="19" spans="2:7" customFormat="1" ht="25.5" x14ac:dyDescent="0.25">
      <c r="B19" s="4" t="s">
        <v>31</v>
      </c>
      <c r="C19" s="24" t="s">
        <v>19</v>
      </c>
      <c r="D19" s="6">
        <v>25</v>
      </c>
      <c r="E19" s="22">
        <v>5</v>
      </c>
      <c r="F19" s="23">
        <f t="shared" si="2"/>
        <v>150</v>
      </c>
      <c r="G19" s="13" t="s">
        <v>7</v>
      </c>
    </row>
    <row r="20" spans="2:7" customFormat="1" ht="25.5" x14ac:dyDescent="0.25">
      <c r="B20" s="24" t="s">
        <v>20</v>
      </c>
      <c r="C20" s="24" t="s">
        <v>21</v>
      </c>
      <c r="D20" s="6">
        <v>1</v>
      </c>
      <c r="E20" s="22">
        <v>150</v>
      </c>
      <c r="F20" s="23">
        <f t="shared" si="2"/>
        <v>180</v>
      </c>
      <c r="G20" s="13" t="s">
        <v>7</v>
      </c>
    </row>
    <row r="21" spans="2:7" customFormat="1" ht="15.75" thickBot="1" x14ac:dyDescent="0.3">
      <c r="B21" s="37" t="s">
        <v>13</v>
      </c>
      <c r="C21" s="38"/>
      <c r="D21" s="38"/>
      <c r="E21" s="39"/>
      <c r="F21" s="18">
        <f>SUM(F17:F20)</f>
        <v>1422</v>
      </c>
      <c r="G21" s="17" t="s">
        <v>7</v>
      </c>
    </row>
    <row r="22" spans="2:7" customFormat="1" x14ac:dyDescent="0.25">
      <c r="B22" s="7" t="s">
        <v>26</v>
      </c>
      <c r="C22" s="31" t="s">
        <v>7</v>
      </c>
      <c r="D22" s="32"/>
      <c r="E22" s="32"/>
      <c r="F22" s="32"/>
      <c r="G22" s="21">
        <v>1500</v>
      </c>
    </row>
    <row r="23" spans="2:7" customFormat="1" ht="25.5" x14ac:dyDescent="0.25">
      <c r="B23" s="4" t="s">
        <v>15</v>
      </c>
      <c r="C23" s="4" t="s">
        <v>16</v>
      </c>
      <c r="D23" s="6">
        <v>1</v>
      </c>
      <c r="E23" s="22">
        <v>670</v>
      </c>
      <c r="F23" s="23">
        <f>ROUND(D23*E23*1.2,2)</f>
        <v>804</v>
      </c>
      <c r="G23" s="13" t="s">
        <v>7</v>
      </c>
    </row>
    <row r="24" spans="2:7" customFormat="1" x14ac:dyDescent="0.25">
      <c r="B24" s="4" t="s">
        <v>17</v>
      </c>
      <c r="C24" s="24" t="s">
        <v>18</v>
      </c>
      <c r="D24" s="6">
        <v>2</v>
      </c>
      <c r="E24" s="22">
        <v>80</v>
      </c>
      <c r="F24" s="23">
        <f t="shared" ref="F24:F26" si="3">ROUND(D24*E24*1.2,2)</f>
        <v>192</v>
      </c>
      <c r="G24" s="13" t="s">
        <v>7</v>
      </c>
    </row>
    <row r="25" spans="2:7" customFormat="1" ht="25.5" x14ac:dyDescent="0.25">
      <c r="B25" s="4" t="s">
        <v>31</v>
      </c>
      <c r="C25" s="24" t="s">
        <v>19</v>
      </c>
      <c r="D25" s="6">
        <v>40</v>
      </c>
      <c r="E25" s="22">
        <v>5</v>
      </c>
      <c r="F25" s="23">
        <f t="shared" si="3"/>
        <v>240</v>
      </c>
      <c r="G25" s="13" t="s">
        <v>7</v>
      </c>
    </row>
    <row r="26" spans="2:7" customFormat="1" ht="25.5" x14ac:dyDescent="0.25">
      <c r="B26" s="24" t="s">
        <v>20</v>
      </c>
      <c r="C26" s="24" t="s">
        <v>21</v>
      </c>
      <c r="D26" s="6">
        <v>1</v>
      </c>
      <c r="E26" s="22">
        <v>200</v>
      </c>
      <c r="F26" s="23">
        <f t="shared" si="3"/>
        <v>240</v>
      </c>
      <c r="G26" s="13" t="s">
        <v>7</v>
      </c>
    </row>
    <row r="27" spans="2:7" customFormat="1" ht="15.75" thickBot="1" x14ac:dyDescent="0.3">
      <c r="B27" s="37" t="s">
        <v>13</v>
      </c>
      <c r="C27" s="38"/>
      <c r="D27" s="38"/>
      <c r="E27" s="39"/>
      <c r="F27" s="18">
        <f>SUM(F23:F26)</f>
        <v>1476</v>
      </c>
      <c r="G27" s="17" t="s">
        <v>7</v>
      </c>
    </row>
    <row r="28" spans="2:7" customFormat="1" x14ac:dyDescent="0.25">
      <c r="B28" s="7" t="s">
        <v>27</v>
      </c>
      <c r="C28" s="31" t="s">
        <v>7</v>
      </c>
      <c r="D28" s="32"/>
      <c r="E28" s="32"/>
      <c r="F28" s="32"/>
      <c r="G28" s="21">
        <v>1500</v>
      </c>
    </row>
    <row r="29" spans="2:7" customFormat="1" x14ac:dyDescent="0.25">
      <c r="B29" s="4" t="s">
        <v>30</v>
      </c>
      <c r="C29" s="4" t="s">
        <v>16</v>
      </c>
      <c r="D29" s="6">
        <v>1</v>
      </c>
      <c r="E29" s="22">
        <v>670</v>
      </c>
      <c r="F29" s="23">
        <f>ROUND(D29*E29*1.2,2)</f>
        <v>804</v>
      </c>
      <c r="G29" s="13" t="s">
        <v>7</v>
      </c>
    </row>
    <row r="30" spans="2:7" customFormat="1" x14ac:dyDescent="0.25">
      <c r="B30" s="4" t="s">
        <v>17</v>
      </c>
      <c r="C30" s="24" t="s">
        <v>18</v>
      </c>
      <c r="D30" s="6">
        <v>4</v>
      </c>
      <c r="E30" s="22">
        <v>80</v>
      </c>
      <c r="F30" s="23">
        <f t="shared" ref="F30:F32" si="4">ROUND(D30*E30*1.2,2)</f>
        <v>384</v>
      </c>
      <c r="G30" s="13" t="s">
        <v>7</v>
      </c>
    </row>
    <row r="31" spans="2:7" customFormat="1" ht="25.5" x14ac:dyDescent="0.25">
      <c r="B31" s="4" t="s">
        <v>31</v>
      </c>
      <c r="C31" s="24" t="s">
        <v>19</v>
      </c>
      <c r="D31" s="6">
        <v>20</v>
      </c>
      <c r="E31" s="22">
        <v>5</v>
      </c>
      <c r="F31" s="23">
        <f t="shared" si="4"/>
        <v>120</v>
      </c>
      <c r="G31" s="13" t="s">
        <v>7</v>
      </c>
    </row>
    <row r="32" spans="2:7" customFormat="1" ht="25.5" x14ac:dyDescent="0.25">
      <c r="B32" s="24" t="s">
        <v>20</v>
      </c>
      <c r="C32" s="24" t="s">
        <v>21</v>
      </c>
      <c r="D32" s="6">
        <v>1</v>
      </c>
      <c r="E32" s="22">
        <v>150</v>
      </c>
      <c r="F32" s="23">
        <f t="shared" si="4"/>
        <v>180</v>
      </c>
      <c r="G32" s="13" t="s">
        <v>7</v>
      </c>
    </row>
    <row r="33" spans="2:7" customFormat="1" ht="15.75" thickBot="1" x14ac:dyDescent="0.3">
      <c r="B33" s="37" t="s">
        <v>13</v>
      </c>
      <c r="C33" s="38"/>
      <c r="D33" s="38"/>
      <c r="E33" s="39"/>
      <c r="F33" s="18">
        <f>SUM(F29:F32)</f>
        <v>1488</v>
      </c>
      <c r="G33" s="25" t="s">
        <v>7</v>
      </c>
    </row>
    <row r="34" spans="2:7" customFormat="1" x14ac:dyDescent="0.25">
      <c r="B34" s="3" t="s">
        <v>10</v>
      </c>
      <c r="C34" s="31" t="s">
        <v>7</v>
      </c>
      <c r="D34" s="32"/>
      <c r="E34" s="32"/>
      <c r="F34" s="33"/>
      <c r="G34" s="26">
        <v>1000</v>
      </c>
    </row>
    <row r="35" spans="2:7" customFormat="1" x14ac:dyDescent="0.25">
      <c r="B35" s="4" t="s">
        <v>30</v>
      </c>
      <c r="C35" s="4" t="s">
        <v>16</v>
      </c>
      <c r="D35" s="6">
        <v>1</v>
      </c>
      <c r="E35" s="22">
        <v>350</v>
      </c>
      <c r="F35" s="23">
        <f>ROUND(D35*E35*1.2,2)</f>
        <v>420</v>
      </c>
      <c r="G35" s="13" t="s">
        <v>7</v>
      </c>
    </row>
    <row r="36" spans="2:7" customFormat="1" x14ac:dyDescent="0.25">
      <c r="B36" s="4" t="s">
        <v>17</v>
      </c>
      <c r="C36" s="24" t="s">
        <v>18</v>
      </c>
      <c r="D36" s="6">
        <v>3</v>
      </c>
      <c r="E36" s="22">
        <v>80</v>
      </c>
      <c r="F36" s="23">
        <f>ROUND(D36*E36*1.2,2)</f>
        <v>288</v>
      </c>
      <c r="G36" s="13" t="s">
        <v>7</v>
      </c>
    </row>
    <row r="37" spans="2:7" customFormat="1" ht="25.5" x14ac:dyDescent="0.25">
      <c r="B37" s="4" t="s">
        <v>31</v>
      </c>
      <c r="C37" s="24" t="s">
        <v>19</v>
      </c>
      <c r="D37" s="6">
        <v>4</v>
      </c>
      <c r="E37" s="22">
        <v>3.5</v>
      </c>
      <c r="F37" s="23">
        <f>ROUND(D37*E37*1.2,2)</f>
        <v>16.8</v>
      </c>
      <c r="G37" s="13" t="s">
        <v>7</v>
      </c>
    </row>
    <row r="38" spans="2:7" customFormat="1" ht="25.5" x14ac:dyDescent="0.25">
      <c r="B38" s="24" t="s">
        <v>20</v>
      </c>
      <c r="C38" s="24" t="s">
        <v>21</v>
      </c>
      <c r="D38" s="6">
        <v>1</v>
      </c>
      <c r="E38" s="22">
        <v>100</v>
      </c>
      <c r="F38" s="23">
        <f>ROUND(D38*E38*1.2,2)</f>
        <v>120</v>
      </c>
      <c r="G38" s="13" t="s">
        <v>7</v>
      </c>
    </row>
    <row r="39" spans="2:7" customFormat="1" ht="15.75" thickBot="1" x14ac:dyDescent="0.3">
      <c r="B39" s="37" t="s">
        <v>13</v>
      </c>
      <c r="C39" s="38"/>
      <c r="D39" s="38"/>
      <c r="E39" s="39"/>
      <c r="F39" s="18">
        <f>SUM(F35:F38)</f>
        <v>844.8</v>
      </c>
      <c r="G39" s="13" t="s">
        <v>7</v>
      </c>
    </row>
    <row r="40" spans="2:7" customFormat="1" x14ac:dyDescent="0.25">
      <c r="B40" s="3" t="s">
        <v>28</v>
      </c>
      <c r="C40" s="31" t="s">
        <v>7</v>
      </c>
      <c r="D40" s="32"/>
      <c r="E40" s="32"/>
      <c r="F40" s="33"/>
      <c r="G40" s="26">
        <v>1000</v>
      </c>
    </row>
    <row r="41" spans="2:7" customFormat="1" x14ac:dyDescent="0.25">
      <c r="B41" s="4" t="s">
        <v>30</v>
      </c>
      <c r="C41" s="4" t="s">
        <v>16</v>
      </c>
      <c r="D41" s="6">
        <v>1</v>
      </c>
      <c r="E41" s="22">
        <v>350</v>
      </c>
      <c r="F41" s="23">
        <f>ROUND(D41*E41*1.2,2)</f>
        <v>420</v>
      </c>
      <c r="G41" s="13" t="s">
        <v>7</v>
      </c>
    </row>
    <row r="42" spans="2:7" customFormat="1" x14ac:dyDescent="0.25">
      <c r="B42" s="4" t="s">
        <v>17</v>
      </c>
      <c r="C42" s="24" t="s">
        <v>18</v>
      </c>
      <c r="D42" s="6">
        <v>3</v>
      </c>
      <c r="E42" s="22">
        <v>80</v>
      </c>
      <c r="F42" s="23">
        <f>ROUND(D42*E42*1.2,2)</f>
        <v>288</v>
      </c>
      <c r="G42" s="13" t="s">
        <v>7</v>
      </c>
    </row>
    <row r="43" spans="2:7" customFormat="1" ht="25.5" x14ac:dyDescent="0.25">
      <c r="B43" s="4" t="s">
        <v>31</v>
      </c>
      <c r="C43" s="24" t="s">
        <v>19</v>
      </c>
      <c r="D43" s="6">
        <v>5</v>
      </c>
      <c r="E43" s="22">
        <v>3.5</v>
      </c>
      <c r="F43" s="23">
        <f>ROUND(D43*E43*1.2,2)</f>
        <v>21</v>
      </c>
      <c r="G43" s="13" t="s">
        <v>7</v>
      </c>
    </row>
    <row r="44" spans="2:7" customFormat="1" ht="25.5" x14ac:dyDescent="0.25">
      <c r="B44" s="24" t="s">
        <v>20</v>
      </c>
      <c r="C44" s="24" t="s">
        <v>21</v>
      </c>
      <c r="D44" s="6">
        <v>1</v>
      </c>
      <c r="E44" s="22">
        <v>120</v>
      </c>
      <c r="F44" s="23">
        <f>ROUND(D44*E44*1.2,2)</f>
        <v>144</v>
      </c>
      <c r="G44" s="13" t="s">
        <v>7</v>
      </c>
    </row>
    <row r="45" spans="2:7" customFormat="1" ht="15.75" thickBot="1" x14ac:dyDescent="0.3">
      <c r="B45" s="37" t="s">
        <v>13</v>
      </c>
      <c r="C45" s="38"/>
      <c r="D45" s="38"/>
      <c r="E45" s="39"/>
      <c r="F45" s="18">
        <f>SUM(F41:F44)</f>
        <v>873</v>
      </c>
      <c r="G45" s="13" t="s">
        <v>7</v>
      </c>
    </row>
    <row r="46" spans="2:7" customFormat="1" x14ac:dyDescent="0.25">
      <c r="B46" s="3" t="s">
        <v>29</v>
      </c>
      <c r="C46" s="31" t="s">
        <v>7</v>
      </c>
      <c r="D46" s="32"/>
      <c r="E46" s="32"/>
      <c r="F46" s="33"/>
      <c r="G46" s="26">
        <v>1000</v>
      </c>
    </row>
    <row r="47" spans="2:7" customFormat="1" x14ac:dyDescent="0.25">
      <c r="B47" s="4" t="s">
        <v>30</v>
      </c>
      <c r="C47" s="4" t="s">
        <v>16</v>
      </c>
      <c r="D47" s="6">
        <v>1</v>
      </c>
      <c r="E47" s="22">
        <v>350</v>
      </c>
      <c r="F47" s="23">
        <f>ROUND(D47*E47*1.2,2)</f>
        <v>420</v>
      </c>
      <c r="G47" s="13" t="s">
        <v>7</v>
      </c>
    </row>
    <row r="48" spans="2:7" customFormat="1" x14ac:dyDescent="0.25">
      <c r="B48" s="4" t="s">
        <v>17</v>
      </c>
      <c r="C48" s="24" t="s">
        <v>18</v>
      </c>
      <c r="D48" s="6">
        <v>4</v>
      </c>
      <c r="E48" s="22">
        <v>80</v>
      </c>
      <c r="F48" s="23">
        <f>ROUND(D48*E48*1.2,2)</f>
        <v>384</v>
      </c>
      <c r="G48" s="13" t="s">
        <v>7</v>
      </c>
    </row>
    <row r="49" spans="2:7" customFormat="1" ht="25.5" x14ac:dyDescent="0.25">
      <c r="B49" s="4" t="s">
        <v>31</v>
      </c>
      <c r="C49" s="24" t="s">
        <v>19</v>
      </c>
      <c r="D49" s="6">
        <v>10</v>
      </c>
      <c r="E49" s="22">
        <v>3.5</v>
      </c>
      <c r="F49" s="23">
        <f>ROUND(D49*E49*1.2,2)</f>
        <v>42</v>
      </c>
      <c r="G49" s="13" t="s">
        <v>7</v>
      </c>
    </row>
    <row r="50" spans="2:7" customFormat="1" ht="25.5" x14ac:dyDescent="0.25">
      <c r="B50" s="24" t="s">
        <v>20</v>
      </c>
      <c r="C50" s="24" t="s">
        <v>21</v>
      </c>
      <c r="D50" s="6">
        <v>1</v>
      </c>
      <c r="E50" s="22">
        <v>100</v>
      </c>
      <c r="F50" s="23">
        <f>ROUND(D50*E50*1.2,2)</f>
        <v>120</v>
      </c>
      <c r="G50" s="13" t="s">
        <v>7</v>
      </c>
    </row>
    <row r="51" spans="2:7" customFormat="1" ht="15.75" thickBot="1" x14ac:dyDescent="0.3">
      <c r="B51" s="37" t="s">
        <v>13</v>
      </c>
      <c r="C51" s="38"/>
      <c r="D51" s="38"/>
      <c r="E51" s="39"/>
      <c r="F51" s="18">
        <f>SUM(F47:F50)</f>
        <v>966</v>
      </c>
      <c r="G51" s="13" t="s">
        <v>7</v>
      </c>
    </row>
    <row r="52" spans="2:7" customFormat="1" ht="15.75" thickBot="1" x14ac:dyDescent="0.3">
      <c r="B52" s="34" t="s">
        <v>5</v>
      </c>
      <c r="C52" s="35"/>
      <c r="D52" s="35"/>
      <c r="E52" s="36"/>
      <c r="F52" s="30">
        <f>F9+F15+F21+F27+F33+F39+F45+F51</f>
        <v>10009.799999999999</v>
      </c>
      <c r="G52" s="5"/>
    </row>
  </sheetData>
  <mergeCells count="17">
    <mergeCell ref="B39:E39"/>
    <mergeCell ref="C4:F4"/>
    <mergeCell ref="B9:E9"/>
    <mergeCell ref="C10:F10"/>
    <mergeCell ref="B15:E15"/>
    <mergeCell ref="C16:F16"/>
    <mergeCell ref="B21:E21"/>
    <mergeCell ref="C22:F22"/>
    <mergeCell ref="B27:E27"/>
    <mergeCell ref="C28:F28"/>
    <mergeCell ref="B33:E33"/>
    <mergeCell ref="C34:F34"/>
    <mergeCell ref="C40:F40"/>
    <mergeCell ref="B45:E45"/>
    <mergeCell ref="C46:F46"/>
    <mergeCell ref="B51:E51"/>
    <mergeCell ref="B52:E5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Podrobný popis AP</vt:lpstr>
      <vt:lpstr>Príklad č. 1 - inštruktáž </vt:lpstr>
      <vt:lpstr>Príklad č. 2 - inštruktáž</vt:lpstr>
      <vt:lpstr>'Podrobný popis AP'!_ftnref1</vt:lpstr>
      <vt:lpstr>'Príklad č. 2 - inštruktáž'!_ftnref1</vt:lpstr>
      <vt:lpstr>'Podrobný popis AP'!_ftnref2</vt:lpstr>
      <vt:lpstr>'Príklad č. 2 - inštruktáž'!_ftnref2</vt:lpstr>
      <vt:lpstr>'Podrobný popis AP'!Oblasť_tlače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 Ondrejickova</cp:lastModifiedBy>
  <cp:lastPrinted>2019-09-13T12:25:09Z</cp:lastPrinted>
  <dcterms:created xsi:type="dcterms:W3CDTF">2018-06-21T12:36:09Z</dcterms:created>
  <dcterms:modified xsi:type="dcterms:W3CDTF">2020-02-06T13:45:08Z</dcterms:modified>
</cp:coreProperties>
</file>